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ria.g\Desktop\Tecnica\"/>
    </mc:Choice>
  </mc:AlternateContent>
  <xr:revisionPtr revIDLastSave="0" documentId="13_ncr:1_{E27E3683-8EFF-41C0-AC97-6315EF190245}" xr6:coauthVersionLast="44" xr6:coauthVersionMax="44" xr10:uidLastSave="{00000000-0000-0000-0000-000000000000}"/>
  <bookViews>
    <workbookView xWindow="28680" yWindow="-120" windowWidth="29040" windowHeight="15840" xr2:uid="{396E679F-6ACC-47E9-A740-BBD80E382154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1" l="1"/>
  <c r="B16" i="1"/>
  <c r="B17" i="1" s="1"/>
  <c r="B15" i="1"/>
  <c r="B14" i="1"/>
  <c r="B20" i="1" l="1"/>
</calcChain>
</file>

<file path=xl/sharedStrings.xml><?xml version="1.0" encoding="utf-8"?>
<sst xmlns="http://schemas.openxmlformats.org/spreadsheetml/2006/main" count="30" uniqueCount="19">
  <si>
    <t>N°</t>
  </si>
  <si>
    <t>Tubes for row</t>
  </si>
  <si>
    <t>mm</t>
  </si>
  <si>
    <t>Finned length</t>
  </si>
  <si>
    <t>External diameter</t>
  </si>
  <si>
    <t>Rows</t>
  </si>
  <si>
    <t>Tube spacing</t>
  </si>
  <si>
    <t>Row spacing</t>
  </si>
  <si>
    <t>Fin Pitch</t>
  </si>
  <si>
    <t>Tube thickness</t>
  </si>
  <si>
    <t>Fin Thickness</t>
  </si>
  <si>
    <t>m²</t>
  </si>
  <si>
    <t>Single fin surface (front and back)</t>
  </si>
  <si>
    <t>Total Fin No.</t>
  </si>
  <si>
    <t>Total surface area of fins without tubes</t>
  </si>
  <si>
    <t>Total surface area of fins (External Surface)</t>
  </si>
  <si>
    <t>Internal Surface</t>
  </si>
  <si>
    <t>Total Surface</t>
  </si>
  <si>
    <t>Coil Surface - Integral Fins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</si>
</sst>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3F3F7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7">
    <xf numFmtId="0" fontId="0" fillId="0" borderId="0" xfId="0"/>
    <xf numFmtId="0" fontId="4" fillId="0" borderId="0" xfId="0" applyFont="1"/>
    <xf numFmtId="0" fontId="5" fillId="3" borderId="1" xfId="2" applyFont="1"/>
    <xf numFmtId="164" fontId="0" fillId="0" borderId="0" xfId="0" applyNumberFormat="1"/>
    <xf numFmtId="2" fontId="0" fillId="0" borderId="0" xfId="0" applyNumberFormat="1"/>
    <xf numFmtId="2" fontId="1" fillId="2" borderId="0" xfId="1" applyNumberFormat="1"/>
    <xf numFmtId="0" fontId="3" fillId="0" borderId="0" xfId="0" applyFont="1" applyAlignment="1">
      <alignment horizontal="center"/>
    </xf>
  </cellXfs>
  <cellStyles count="3">
    <cellStyle name="Input" xfId="2" builtinId="20"/>
    <cellStyle name="Normale" xfId="0" builtinId="0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10E86-EE9B-4A6F-B4B2-93789AA7CF92}">
  <dimension ref="A1:C20"/>
  <sheetViews>
    <sheetView tabSelected="1" workbookViewId="0">
      <selection activeCell="C3" sqref="C3:C20"/>
    </sheetView>
  </sheetViews>
  <sheetFormatPr defaultRowHeight="15" x14ac:dyDescent="0.25"/>
  <cols>
    <col min="3" max="3" width="39.7109375" bestFit="1" customWidth="1"/>
  </cols>
  <sheetData>
    <row r="1" spans="1:3" x14ac:dyDescent="0.25">
      <c r="A1" s="6" t="s">
        <v>18</v>
      </c>
      <c r="B1" s="6"/>
      <c r="C1" s="6"/>
    </row>
    <row r="3" spans="1:3" x14ac:dyDescent="0.25">
      <c r="A3" s="1" t="s">
        <v>0</v>
      </c>
      <c r="B3" s="2">
        <v>16</v>
      </c>
      <c r="C3" s="1" t="s">
        <v>1</v>
      </c>
    </row>
    <row r="4" spans="1:3" x14ac:dyDescent="0.25">
      <c r="A4" s="1" t="s">
        <v>2</v>
      </c>
      <c r="B4" s="2">
        <v>1000</v>
      </c>
      <c r="C4" s="1" t="s">
        <v>3</v>
      </c>
    </row>
    <row r="5" spans="1:3" x14ac:dyDescent="0.25">
      <c r="A5" s="1" t="s">
        <v>2</v>
      </c>
      <c r="B5" s="2">
        <v>16.399999999999999</v>
      </c>
      <c r="C5" s="1" t="s">
        <v>4</v>
      </c>
    </row>
    <row r="6" spans="1:3" x14ac:dyDescent="0.25">
      <c r="A6" s="1" t="s">
        <v>0</v>
      </c>
      <c r="B6" s="2">
        <v>4</v>
      </c>
      <c r="C6" s="1" t="s">
        <v>5</v>
      </c>
    </row>
    <row r="7" spans="1:3" x14ac:dyDescent="0.25">
      <c r="A7" s="1" t="s">
        <v>2</v>
      </c>
      <c r="B7" s="2">
        <v>40</v>
      </c>
      <c r="C7" s="1" t="s">
        <v>6</v>
      </c>
    </row>
    <row r="8" spans="1:3" x14ac:dyDescent="0.25">
      <c r="A8" s="1" t="s">
        <v>2</v>
      </c>
      <c r="B8" s="2">
        <v>36.64</v>
      </c>
      <c r="C8" s="1" t="s">
        <v>7</v>
      </c>
    </row>
    <row r="9" spans="1:3" x14ac:dyDescent="0.25">
      <c r="A9" s="1" t="s">
        <v>2</v>
      </c>
      <c r="B9" s="2">
        <v>2.5</v>
      </c>
      <c r="C9" s="1" t="s">
        <v>8</v>
      </c>
    </row>
    <row r="10" spans="1:3" x14ac:dyDescent="0.25">
      <c r="A10" s="1" t="s">
        <v>2</v>
      </c>
      <c r="B10" s="2">
        <v>0.4</v>
      </c>
      <c r="C10" s="1" t="s">
        <v>9</v>
      </c>
    </row>
    <row r="11" spans="1:3" x14ac:dyDescent="0.25">
      <c r="A11" s="1" t="s">
        <v>2</v>
      </c>
      <c r="B11" s="2">
        <v>0.12</v>
      </c>
      <c r="C11" s="1" t="s">
        <v>10</v>
      </c>
    </row>
    <row r="14" spans="1:3" x14ac:dyDescent="0.25">
      <c r="A14" s="1" t="s">
        <v>11</v>
      </c>
      <c r="B14" s="3">
        <f>((((B3*B7*B6*B8)+(B9*B6*B8))/1000000)*2)*1.02</f>
        <v>0.192096192</v>
      </c>
      <c r="C14" s="1" t="s">
        <v>12</v>
      </c>
    </row>
    <row r="15" spans="1:3" x14ac:dyDescent="0.25">
      <c r="B15">
        <f>B4/B9</f>
        <v>400</v>
      </c>
      <c r="C15" s="1" t="s">
        <v>13</v>
      </c>
    </row>
    <row r="16" spans="1:3" x14ac:dyDescent="0.25">
      <c r="A16" s="1" t="s">
        <v>11</v>
      </c>
      <c r="B16" s="4">
        <f>B15*B14</f>
        <v>76.838476799999995</v>
      </c>
      <c r="C16" s="1" t="s">
        <v>14</v>
      </c>
    </row>
    <row r="17" spans="1:3" x14ac:dyDescent="0.25">
      <c r="A17" s="1" t="s">
        <v>11</v>
      </c>
      <c r="B17" s="4">
        <f>B16-((PI()*(B5+(2*B9))^2)/4)*B3*B6/1000</f>
        <v>53.818896453792291</v>
      </c>
      <c r="C17" s="1" t="s">
        <v>15</v>
      </c>
    </row>
    <row r="18" spans="1:3" x14ac:dyDescent="0.25">
      <c r="A18" s="1" t="s">
        <v>11</v>
      </c>
      <c r="B18" s="4">
        <f>((PI()*((B5-B10*2)))/1000)*B6*B3*B4/1000</f>
        <v>3.1365661053440488</v>
      </c>
      <c r="C18" s="1" t="s">
        <v>16</v>
      </c>
    </row>
    <row r="20" spans="1:3" x14ac:dyDescent="0.25">
      <c r="A20" s="1" t="s">
        <v>11</v>
      </c>
      <c r="B20" s="5">
        <f>B18+B17</f>
        <v>56.955462559136343</v>
      </c>
      <c r="C20" s="1" t="s">
        <v>17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Guidi</dc:creator>
  <cp:lastModifiedBy>Valeria Guidi</cp:lastModifiedBy>
  <dcterms:created xsi:type="dcterms:W3CDTF">2019-09-06T08:51:45Z</dcterms:created>
  <dcterms:modified xsi:type="dcterms:W3CDTF">2019-09-06T08:56:42Z</dcterms:modified>
</cp:coreProperties>
</file>